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отправка ЕЖЕДНЕВНОГО МЕНЮ  отправка с сентября 2022\отправка ежедневного меню за МАЙ 25\"/>
    </mc:Choice>
  </mc:AlternateContent>
  <xr:revisionPtr revIDLastSave="0" documentId="8_{1E0CFD3B-D3D1-4430-809F-48FD3429C007}" xr6:coauthVersionLast="47" xr6:coauthVersionMax="47" xr10:uidLastSave="{00000000-0000-0000-0000-000000000000}"/>
  <bookViews>
    <workbookView xWindow="-120" yWindow="-120" windowWidth="29040" windowHeight="15840" xr2:uid="{C6025730-C3D3-48DF-890D-F57095CF7935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F2" i="2" s="1"/>
  <c r="M2" i="2" l="1"/>
  <c r="H2" i="2"/>
  <c r="I2" i="2"/>
  <c r="Q2" i="2"/>
  <c r="J2" i="2"/>
  <c r="G2" i="2"/>
  <c r="K2" i="2"/>
  <c r="L2" i="2"/>
  <c r="O2" i="2"/>
  <c r="P2" i="2"/>
  <c r="N2" i="2"/>
  <c r="R2" i="2" l="1"/>
</calcChain>
</file>

<file path=xl/sharedStrings.xml><?xml version="1.0" encoding="utf-8"?>
<sst xmlns="http://schemas.openxmlformats.org/spreadsheetml/2006/main" count="75" uniqueCount="62">
  <si>
    <t>Дата составления</t>
  </si>
  <si>
    <t>Дата печати</t>
  </si>
  <si>
    <t>Группа</t>
  </si>
  <si>
    <t>Физ.Норма</t>
  </si>
  <si>
    <t>ГБОУ СО "Верхнетагильский центр психолого-педагогической, медицинской и социальной помощи"</t>
  </si>
  <si>
    <t>без группы</t>
  </si>
  <si>
    <t>СанПиН 2.3/2.4.3590-20  7-11 лет</t>
  </si>
  <si>
    <t>Завтрак</t>
  </si>
  <si>
    <t>Творожный десерт (Мексиканский флан)</t>
  </si>
  <si>
    <t>Кофейный напиток с молоком</t>
  </si>
  <si>
    <t>Хлеб пшеничный и ржаной 40/20</t>
  </si>
  <si>
    <t>Молоко сгущенное</t>
  </si>
  <si>
    <t>Яблоки</t>
  </si>
  <si>
    <t>Обед</t>
  </si>
  <si>
    <t>Салат из отварного картофеля, яблок, зеленого горошка и яиц с растительным маслом</t>
  </si>
  <si>
    <t>Борщ с картофелем</t>
  </si>
  <si>
    <t>Рыба отварная</t>
  </si>
  <si>
    <t>Макаронные изделия отварные</t>
  </si>
  <si>
    <t>Напиток из шиповника</t>
  </si>
  <si>
    <t>Хлеб пшеничный</t>
  </si>
  <si>
    <t>Хлеб ржаной</t>
  </si>
  <si>
    <t>Мясо говядины отварное</t>
  </si>
  <si>
    <t>02.08.2024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</si>
  <si>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</si>
  <si>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</si>
  <si>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</si>
  <si>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</si>
  <si>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</si>
  <si>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</si>
  <si>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</si>
  <si>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</si>
  <si>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</si>
  <si>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</si>
  <si>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</si>
  <si>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</si>
  <si>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</si>
  <si>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</si>
  <si>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</si>
  <si>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</si>
  <si>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</si>
  <si>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</si>
  <si>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</si>
  <si>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</si>
  <si>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</si>
  <si>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</si>
  <si>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</si>
  <si>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</si>
  <si>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</si>
  <si>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</si>
  <si>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</si>
  <si>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</si>
  <si>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</si>
  <si>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</si>
  <si>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</si>
  <si>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32/10</t>
  </si>
  <si>
    <t>-</t>
  </si>
  <si>
    <t>45/1</t>
  </si>
  <si>
    <t>4/2</t>
  </si>
  <si>
    <t>1/7</t>
  </si>
  <si>
    <t>46/3</t>
  </si>
  <si>
    <t>37/10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</si>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</sst>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[$-F800]dddd\,\ mmmm\ dd\,\ yyyy"/>
  </numFmts>
  <fonts count="3" x14ac:knownFonts="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173" fontId="0" fillId="0" borderId="0" xfId="0" applyNumberFormat="1"/>
    <xf numFmtId="0" fontId="0" fillId="0" borderId="0" xfId="0" quotePrefix="1"/>
    <xf numFmtId="0" fontId="2" fillId="0" borderId="0" xfId="1"/>
    <xf numFmtId="0" fontId="2" fillId="2" borderId="2" xfId="1" applyFill="1" applyBorder="1" applyProtection="1">
      <protection locked="0"/>
    </xf>
    <xf numFmtId="0" fontId="2" fillId="2" borderId="3" xfId="1" applyFill="1" applyBorder="1" applyProtection="1">
      <protection locked="0"/>
    </xf>
    <xf numFmtId="0" fontId="2" fillId="0" borderId="4" xfId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2" fontId="2" fillId="2" borderId="5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2" borderId="5" xfId="1" quotePrefix="1" applyFill="1" applyBorder="1" applyProtection="1">
      <protection locked="0"/>
    </xf>
  </cellXfs>
  <cellStyles count="2">
    <cellStyle name="Обычный" xfId="0" builtinId="0"/>
    <cellStyle name="Обычный 2" xfId="1" xr:uid="{CF3F2AE9-3FA6-4627-B458-B1DAFEB1F96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252A-B551-41AA-95F5-9FE60A3057D1}">
  <sheetPr>
    <tabColor theme="7" tint="0.79998168889431442"/>
  </sheetPr>
  <dimension ref="A1:J38"/>
  <sheetViews>
    <sheetView showGridLines="0" tabSelected="1" workbookViewId="0">
      <selection activeCell="F16" sqref="F1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23</v>
      </c>
      <c r="B1" s="4" t="s">
        <v>4</v>
      </c>
      <c r="C1" s="5"/>
      <c r="D1" s="6"/>
      <c r="E1" s="3" t="s">
        <v>24</v>
      </c>
      <c r="F1" s="7"/>
      <c r="I1" s="3" t="s">
        <v>25</v>
      </c>
      <c r="J1" s="8">
        <v>45800</v>
      </c>
    </row>
    <row r="2" spans="1:10" ht="7.5" customHeight="1" thickBot="1" x14ac:dyDescent="0.3"/>
    <row r="3" spans="1:10" ht="15.75" thickBot="1" x14ac:dyDescent="0.3">
      <c r="A3" s="9" t="s">
        <v>26</v>
      </c>
      <c r="B3" s="10" t="s">
        <v>27</v>
      </c>
      <c r="C3" s="10" t="s">
        <v>28</v>
      </c>
      <c r="D3" s="10" t="s">
        <v>29</v>
      </c>
      <c r="E3" s="10" t="s">
        <v>30</v>
      </c>
      <c r="F3" s="10" t="s">
        <v>31</v>
      </c>
      <c r="G3" s="10" t="s">
        <v>32</v>
      </c>
      <c r="H3" s="10" t="s">
        <v>33</v>
      </c>
      <c r="I3" s="10" t="s">
        <v>34</v>
      </c>
      <c r="J3" s="11" t="s">
        <v>35</v>
      </c>
    </row>
    <row r="4" spans="1:10" x14ac:dyDescent="0.25">
      <c r="A4" s="12" t="s">
        <v>7</v>
      </c>
      <c r="B4" s="13" t="s">
        <v>36</v>
      </c>
      <c r="C4" s="46" t="s">
        <v>53</v>
      </c>
      <c r="D4" s="15" t="s">
        <v>8</v>
      </c>
      <c r="E4" s="16">
        <v>125</v>
      </c>
      <c r="F4" s="17">
        <v>49.16</v>
      </c>
      <c r="G4" s="16">
        <v>225.52886437500001</v>
      </c>
      <c r="H4" s="16">
        <v>20.420000000000002</v>
      </c>
      <c r="I4" s="16">
        <v>11.4</v>
      </c>
      <c r="J4" s="18">
        <v>9.82</v>
      </c>
    </row>
    <row r="5" spans="1:10" x14ac:dyDescent="0.25">
      <c r="A5" s="19"/>
      <c r="B5" s="20" t="s">
        <v>37</v>
      </c>
      <c r="C5" s="47" t="s">
        <v>54</v>
      </c>
      <c r="D5" s="22" t="s">
        <v>9</v>
      </c>
      <c r="E5" s="23">
        <v>200</v>
      </c>
      <c r="F5" s="24">
        <v>11.36</v>
      </c>
      <c r="G5" s="23">
        <v>99.863295999999991</v>
      </c>
      <c r="H5" s="23">
        <v>2.84</v>
      </c>
      <c r="I5" s="23">
        <v>3.14</v>
      </c>
      <c r="J5" s="25">
        <v>15.78</v>
      </c>
    </row>
    <row r="6" spans="1:10" x14ac:dyDescent="0.25">
      <c r="A6" s="19"/>
      <c r="B6" s="20" t="s">
        <v>38</v>
      </c>
      <c r="C6" s="47" t="s">
        <v>55</v>
      </c>
      <c r="D6" s="22" t="s">
        <v>10</v>
      </c>
      <c r="E6" s="23">
        <v>60</v>
      </c>
      <c r="F6" s="24">
        <v>3.64</v>
      </c>
      <c r="G6" s="23">
        <v>119.34491999999999</v>
      </c>
      <c r="H6" s="23">
        <v>4.0999999999999996</v>
      </c>
      <c r="I6" s="23">
        <v>0.53</v>
      </c>
      <c r="J6" s="25">
        <v>24.66</v>
      </c>
    </row>
    <row r="7" spans="1:10" x14ac:dyDescent="0.25">
      <c r="A7" s="19"/>
      <c r="B7" s="20"/>
      <c r="C7" s="47" t="s">
        <v>55</v>
      </c>
      <c r="D7" s="22" t="s">
        <v>11</v>
      </c>
      <c r="E7" s="23">
        <v>15</v>
      </c>
      <c r="F7" s="24">
        <v>4.88</v>
      </c>
      <c r="G7" s="23">
        <v>47.609999999999992</v>
      </c>
      <c r="H7" s="23">
        <v>1.08</v>
      </c>
      <c r="I7" s="23">
        <v>1.28</v>
      </c>
      <c r="J7" s="25">
        <v>8.33</v>
      </c>
    </row>
    <row r="8" spans="1:10" x14ac:dyDescent="0.25">
      <c r="A8" s="19"/>
      <c r="B8" s="21" t="s">
        <v>39</v>
      </c>
      <c r="C8" s="47" t="s">
        <v>55</v>
      </c>
      <c r="D8" s="22" t="s">
        <v>12</v>
      </c>
      <c r="E8" s="23">
        <v>150</v>
      </c>
      <c r="F8" s="24">
        <v>19.2</v>
      </c>
      <c r="G8" s="23">
        <v>73.02</v>
      </c>
      <c r="H8" s="23">
        <v>0.6</v>
      </c>
      <c r="I8" s="23">
        <v>0.6</v>
      </c>
      <c r="J8" s="25">
        <v>17.399999999999999</v>
      </c>
    </row>
    <row r="9" spans="1:10" x14ac:dyDescent="0.25">
      <c r="A9" s="19"/>
      <c r="B9" s="21"/>
      <c r="C9" s="21"/>
      <c r="D9" s="22"/>
      <c r="E9" s="23"/>
      <c r="F9" s="24"/>
      <c r="G9" s="23"/>
      <c r="H9" s="23"/>
      <c r="I9" s="23"/>
      <c r="J9" s="25"/>
    </row>
    <row r="10" spans="1:10" ht="15.75" thickBot="1" x14ac:dyDescent="0.3">
      <c r="A10" s="26"/>
      <c r="B10" s="27"/>
      <c r="C10" s="27"/>
      <c r="D10" s="28"/>
      <c r="E10" s="29"/>
      <c r="F10" s="30"/>
      <c r="G10" s="29"/>
      <c r="H10" s="29"/>
      <c r="I10" s="29"/>
      <c r="J10" s="31"/>
    </row>
    <row r="11" spans="1:10" hidden="1" x14ac:dyDescent="0.25">
      <c r="A11" s="12" t="s">
        <v>40</v>
      </c>
      <c r="B11" s="32" t="s">
        <v>39</v>
      </c>
      <c r="C11" s="14"/>
      <c r="D11" s="15"/>
      <c r="E11" s="16"/>
      <c r="F11" s="17"/>
      <c r="G11" s="16"/>
      <c r="H11" s="16"/>
      <c r="I11" s="16"/>
      <c r="J11" s="18"/>
    </row>
    <row r="12" spans="1:10" hidden="1" x14ac:dyDescent="0.25">
      <c r="A12" s="19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15.75" hidden="1" thickBot="1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45" x14ac:dyDescent="0.25">
      <c r="A14" s="19" t="s">
        <v>13</v>
      </c>
      <c r="B14" s="33" t="s">
        <v>41</v>
      </c>
      <c r="C14" s="48" t="s">
        <v>56</v>
      </c>
      <c r="D14" s="35" t="s">
        <v>14</v>
      </c>
      <c r="E14" s="36">
        <v>80</v>
      </c>
      <c r="F14" s="37">
        <v>17.04</v>
      </c>
      <c r="G14" s="36">
        <v>97.027669088000025</v>
      </c>
      <c r="H14" s="36">
        <v>2.41</v>
      </c>
      <c r="I14" s="36">
        <v>6.09</v>
      </c>
      <c r="J14" s="38">
        <v>8.73</v>
      </c>
    </row>
    <row r="15" spans="1:10" x14ac:dyDescent="0.25">
      <c r="A15" s="19"/>
      <c r="B15" s="20" t="s">
        <v>42</v>
      </c>
      <c r="C15" s="47" t="s">
        <v>57</v>
      </c>
      <c r="D15" s="22" t="s">
        <v>15</v>
      </c>
      <c r="E15" s="23">
        <v>200</v>
      </c>
      <c r="F15" s="24">
        <v>11.46</v>
      </c>
      <c r="G15" s="23">
        <v>97.106167040000003</v>
      </c>
      <c r="H15" s="23">
        <v>1.74</v>
      </c>
      <c r="I15" s="23">
        <v>4.37</v>
      </c>
      <c r="J15" s="25">
        <v>13.8</v>
      </c>
    </row>
    <row r="16" spans="1:10" x14ac:dyDescent="0.25">
      <c r="A16" s="19"/>
      <c r="B16" s="20" t="s">
        <v>43</v>
      </c>
      <c r="C16" s="47" t="s">
        <v>58</v>
      </c>
      <c r="D16" s="22" t="s">
        <v>16</v>
      </c>
      <c r="E16" s="23">
        <v>90</v>
      </c>
      <c r="F16" s="24">
        <v>0.01</v>
      </c>
      <c r="G16" s="23">
        <v>125.22140999999999</v>
      </c>
      <c r="H16" s="23">
        <v>19.579999999999998</v>
      </c>
      <c r="I16" s="23">
        <v>5.21</v>
      </c>
      <c r="J16" s="25">
        <v>0</v>
      </c>
    </row>
    <row r="17" spans="1:10" x14ac:dyDescent="0.25">
      <c r="A17" s="19"/>
      <c r="B17" s="20" t="s">
        <v>44</v>
      </c>
      <c r="C17" s="47" t="s">
        <v>59</v>
      </c>
      <c r="D17" s="22" t="s">
        <v>17</v>
      </c>
      <c r="E17" s="23">
        <v>150</v>
      </c>
      <c r="F17" s="24">
        <v>8.36</v>
      </c>
      <c r="G17" s="23">
        <v>186.80303699999999</v>
      </c>
      <c r="H17" s="23">
        <v>5.29</v>
      </c>
      <c r="I17" s="23">
        <v>3.31</v>
      </c>
      <c r="J17" s="25">
        <v>34.090000000000003</v>
      </c>
    </row>
    <row r="18" spans="1:10" x14ac:dyDescent="0.25">
      <c r="A18" s="19"/>
      <c r="B18" s="20" t="s">
        <v>45</v>
      </c>
      <c r="C18" s="47" t="s">
        <v>60</v>
      </c>
      <c r="D18" s="22" t="s">
        <v>18</v>
      </c>
      <c r="E18" s="23">
        <v>200</v>
      </c>
      <c r="F18" s="24">
        <v>10.73</v>
      </c>
      <c r="G18" s="23">
        <v>77.018329999999992</v>
      </c>
      <c r="H18" s="23">
        <v>0.5</v>
      </c>
      <c r="I18" s="23">
        <v>0.21</v>
      </c>
      <c r="J18" s="25">
        <v>20.16</v>
      </c>
    </row>
    <row r="19" spans="1:10" x14ac:dyDescent="0.25">
      <c r="A19" s="19"/>
      <c r="B19" s="20" t="s">
        <v>46</v>
      </c>
      <c r="C19" s="47" t="s">
        <v>55</v>
      </c>
      <c r="D19" s="22" t="s">
        <v>19</v>
      </c>
      <c r="E19" s="23">
        <v>45</v>
      </c>
      <c r="F19" s="24">
        <v>2.75</v>
      </c>
      <c r="G19" s="23">
        <v>100.75545</v>
      </c>
      <c r="H19" s="23">
        <v>2.98</v>
      </c>
      <c r="I19" s="23">
        <v>0.3</v>
      </c>
      <c r="J19" s="25">
        <v>21.11</v>
      </c>
    </row>
    <row r="20" spans="1:10" x14ac:dyDescent="0.25">
      <c r="A20" s="19"/>
      <c r="B20" s="20" t="s">
        <v>47</v>
      </c>
      <c r="C20" s="47" t="s">
        <v>55</v>
      </c>
      <c r="D20" s="22" t="s">
        <v>20</v>
      </c>
      <c r="E20" s="23">
        <v>20</v>
      </c>
      <c r="F20" s="24">
        <v>1.19</v>
      </c>
      <c r="G20" s="23">
        <v>38.676000000000002</v>
      </c>
      <c r="H20" s="23">
        <v>1.32</v>
      </c>
      <c r="I20" s="23">
        <v>0.24</v>
      </c>
      <c r="J20" s="25">
        <v>8.34</v>
      </c>
    </row>
    <row r="21" spans="1:10" x14ac:dyDescent="0.25">
      <c r="A21" s="19"/>
      <c r="B21" s="39"/>
      <c r="C21" s="49" t="s">
        <v>61</v>
      </c>
      <c r="D21" s="40" t="s">
        <v>21</v>
      </c>
      <c r="E21" s="41">
        <v>15</v>
      </c>
      <c r="F21" s="42">
        <v>21.84</v>
      </c>
      <c r="G21" s="41">
        <v>56.138400000000004</v>
      </c>
      <c r="H21" s="41">
        <v>4.88</v>
      </c>
      <c r="I21" s="41">
        <v>4.07</v>
      </c>
      <c r="J21" s="43">
        <v>0</v>
      </c>
    </row>
    <row r="22" spans="1:10" ht="15.75" thickBot="1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  <row r="23" spans="1:10" hidden="1" x14ac:dyDescent="0.25">
      <c r="A23" s="12" t="s">
        <v>48</v>
      </c>
      <c r="B23" s="32" t="s">
        <v>49</v>
      </c>
      <c r="C23" s="14"/>
      <c r="D23" s="15"/>
      <c r="E23" s="16"/>
      <c r="F23" s="17"/>
      <c r="G23" s="16"/>
      <c r="H23" s="16"/>
      <c r="I23" s="16"/>
      <c r="J23" s="18"/>
    </row>
    <row r="24" spans="1:10" hidden="1" x14ac:dyDescent="0.25">
      <c r="A24" s="19"/>
      <c r="B24" s="44" t="s">
        <v>45</v>
      </c>
      <c r="C24" s="21"/>
      <c r="D24" s="22"/>
      <c r="E24" s="23"/>
      <c r="F24" s="24"/>
      <c r="G24" s="23"/>
      <c r="H24" s="23"/>
      <c r="I24" s="23"/>
      <c r="J24" s="25"/>
    </row>
    <row r="25" spans="1:10" hidden="1" x14ac:dyDescent="0.25">
      <c r="A25" s="19"/>
      <c r="B25" s="39"/>
      <c r="C25" s="39"/>
      <c r="D25" s="40"/>
      <c r="E25" s="41"/>
      <c r="F25" s="42"/>
      <c r="G25" s="41"/>
      <c r="H25" s="41"/>
      <c r="I25" s="41"/>
      <c r="J25" s="43"/>
    </row>
    <row r="26" spans="1:10" ht="15.75" hidden="1" thickBot="1" x14ac:dyDescent="0.3">
      <c r="A26" s="26"/>
      <c r="B26" s="27"/>
      <c r="C26" s="27"/>
      <c r="D26" s="28"/>
      <c r="E26" s="29"/>
      <c r="F26" s="30"/>
      <c r="G26" s="29"/>
      <c r="H26" s="29"/>
      <c r="I26" s="29"/>
      <c r="J26" s="31"/>
    </row>
    <row r="27" spans="1:10" hidden="1" x14ac:dyDescent="0.25">
      <c r="A27" s="19" t="s">
        <v>50</v>
      </c>
      <c r="B27" s="13" t="s">
        <v>36</v>
      </c>
      <c r="C27" s="34"/>
      <c r="D27" s="35"/>
      <c r="E27" s="36"/>
      <c r="F27" s="37"/>
      <c r="G27" s="36"/>
      <c r="H27" s="36"/>
      <c r="I27" s="36"/>
      <c r="J27" s="38"/>
    </row>
    <row r="28" spans="1:10" hidden="1" x14ac:dyDescent="0.25">
      <c r="A28" s="19"/>
      <c r="B28" s="20" t="s">
        <v>44</v>
      </c>
      <c r="C28" s="21"/>
      <c r="D28" s="22"/>
      <c r="E28" s="23"/>
      <c r="F28" s="24"/>
      <c r="G28" s="23"/>
      <c r="H28" s="23"/>
      <c r="I28" s="23"/>
      <c r="J28" s="25"/>
    </row>
    <row r="29" spans="1:10" hidden="1" x14ac:dyDescent="0.25">
      <c r="A29" s="19"/>
      <c r="B29" s="20" t="s">
        <v>45</v>
      </c>
      <c r="C29" s="21"/>
      <c r="D29" s="22"/>
      <c r="E29" s="23"/>
      <c r="F29" s="24"/>
      <c r="G29" s="23"/>
      <c r="H29" s="23"/>
      <c r="I29" s="23"/>
      <c r="J29" s="25"/>
    </row>
    <row r="30" spans="1:10" hidden="1" x14ac:dyDescent="0.25">
      <c r="A30" s="19"/>
      <c r="B30" s="20" t="s">
        <v>38</v>
      </c>
      <c r="C30" s="21"/>
      <c r="D30" s="22"/>
      <c r="E30" s="23"/>
      <c r="F30" s="24"/>
      <c r="G30" s="23"/>
      <c r="H30" s="23"/>
      <c r="I30" s="23"/>
      <c r="J30" s="25"/>
    </row>
    <row r="31" spans="1:10" hidden="1" x14ac:dyDescent="0.25">
      <c r="A31" s="19"/>
      <c r="B31" s="39"/>
      <c r="C31" s="39"/>
      <c r="D31" s="40"/>
      <c r="E31" s="41"/>
      <c r="F31" s="42"/>
      <c r="G31" s="41"/>
      <c r="H31" s="41"/>
      <c r="I31" s="41"/>
      <c r="J31" s="43"/>
    </row>
    <row r="32" spans="1:10" ht="15.75" hidden="1" thickBot="1" x14ac:dyDescent="0.3">
      <c r="A32" s="26"/>
      <c r="B32" s="27"/>
      <c r="C32" s="27"/>
      <c r="D32" s="28"/>
      <c r="E32" s="29"/>
      <c r="F32" s="30"/>
      <c r="G32" s="29"/>
      <c r="H32" s="29"/>
      <c r="I32" s="29"/>
      <c r="J32" s="31"/>
    </row>
    <row r="33" spans="1:10" hidden="1" x14ac:dyDescent="0.25">
      <c r="A33" s="12" t="s">
        <v>51</v>
      </c>
      <c r="B33" s="32" t="s">
        <v>52</v>
      </c>
      <c r="C33" s="14"/>
      <c r="D33" s="15"/>
      <c r="E33" s="16"/>
      <c r="F33" s="17"/>
      <c r="G33" s="16"/>
      <c r="H33" s="16"/>
      <c r="I33" s="16"/>
      <c r="J33" s="18"/>
    </row>
    <row r="34" spans="1:10" hidden="1" x14ac:dyDescent="0.25">
      <c r="A34" s="19"/>
      <c r="B34" s="44" t="s">
        <v>49</v>
      </c>
      <c r="C34" s="34"/>
      <c r="D34" s="35"/>
      <c r="E34" s="36"/>
      <c r="F34" s="37"/>
      <c r="G34" s="36"/>
      <c r="H34" s="36"/>
      <c r="I34" s="36"/>
      <c r="J34" s="38"/>
    </row>
    <row r="35" spans="1:10" hidden="1" x14ac:dyDescent="0.25">
      <c r="A35" s="19"/>
      <c r="B35" s="44" t="s">
        <v>45</v>
      </c>
      <c r="C35" s="21"/>
      <c r="D35" s="22"/>
      <c r="E35" s="23"/>
      <c r="F35" s="24"/>
      <c r="G35" s="23"/>
      <c r="H35" s="23"/>
      <c r="I35" s="23"/>
      <c r="J35" s="25"/>
    </row>
    <row r="36" spans="1:10" hidden="1" x14ac:dyDescent="0.25">
      <c r="A36" s="19"/>
      <c r="B36" s="45" t="s">
        <v>39</v>
      </c>
      <c r="C36" s="39"/>
      <c r="D36" s="40"/>
      <c r="E36" s="41"/>
      <c r="F36" s="42"/>
      <c r="G36" s="41"/>
      <c r="H36" s="41"/>
      <c r="I36" s="41"/>
      <c r="J36" s="43"/>
    </row>
    <row r="37" spans="1:10" hidden="1" x14ac:dyDescent="0.25">
      <c r="A37" s="19"/>
      <c r="B37" s="39"/>
      <c r="C37" s="39"/>
      <c r="D37" s="40"/>
      <c r="E37" s="41"/>
      <c r="F37" s="42"/>
      <c r="G37" s="41"/>
      <c r="H37" s="41"/>
      <c r="I37" s="41"/>
      <c r="J37" s="43"/>
    </row>
    <row r="38" spans="1:10" ht="15.75" hidden="1" thickBot="1" x14ac:dyDescent="0.3">
      <c r="A38" s="26"/>
      <c r="B38" s="27"/>
      <c r="C38" s="27"/>
      <c r="D38" s="28"/>
      <c r="E38" s="29"/>
      <c r="F38" s="30"/>
      <c r="G38" s="29"/>
      <c r="H38" s="29"/>
      <c r="I38" s="29"/>
      <c r="J38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B85B-3926-4C1A-9C39-B6035FE57512}">
  <dimension ref="A1:R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18" x14ac:dyDescent="0.2">
      <c r="A1" t="s">
        <v>0</v>
      </c>
      <c r="B1" s="1">
        <v>45506.64565972222</v>
      </c>
    </row>
    <row r="2" spans="1:18" x14ac:dyDescent="0.2">
      <c r="A2" t="s">
        <v>1</v>
      </c>
      <c r="B2" s="1">
        <v>45797.645821759259</v>
      </c>
      <c r="E2">
        <f>MONTH(Дата_Сост)</f>
        <v>8</v>
      </c>
      <c r="F2" t="str">
        <f>IF($E$2=1,"января","")</f>
        <v/>
      </c>
      <c r="G2" t="str">
        <f>IF($E$2=2,"февраля","")</f>
        <v/>
      </c>
      <c r="H2" t="str">
        <f>IF($E$2=3,"марта","")</f>
        <v/>
      </c>
      <c r="I2" t="str">
        <f>IF($E$2=4,"апреля","")</f>
        <v/>
      </c>
      <c r="J2" t="str">
        <f>IF($E$2=5,"мая","")</f>
        <v/>
      </c>
      <c r="K2" t="str">
        <f>IF($E$2=6,"июня","")</f>
        <v/>
      </c>
      <c r="L2" t="str">
        <f>IF($E$2=7,"июля","")</f>
        <v/>
      </c>
      <c r="M2" t="str">
        <f>IF($E$2=8,"августа","")</f>
        <v>августа</v>
      </c>
      <c r="N2" t="str">
        <f>IF($E$2=9,"сентября","")</f>
        <v/>
      </c>
      <c r="O2" t="str">
        <f>IF($E$2=10,"октября","")</f>
        <v/>
      </c>
      <c r="P2" t="str">
        <f>IF($E$2=11,"ноября","")</f>
        <v/>
      </c>
      <c r="Q2" t="str">
        <f>IF($E$2=12,"декабря","")</f>
        <v/>
      </c>
      <c r="R2" t="str">
        <f>CONCATENATE(F2,G2,H2,I2,J2,K2,L2,M2,N2,O2,P2,Q2)</f>
        <v>августа</v>
      </c>
    </row>
    <row r="3" spans="1:18" x14ac:dyDescent="0.2">
      <c r="A3" t="s">
        <v>2</v>
      </c>
      <c r="B3" t="s">
        <v>5</v>
      </c>
    </row>
    <row r="4" spans="1:18" x14ac:dyDescent="0.2">
      <c r="A4" t="s">
        <v>3</v>
      </c>
      <c r="B4" t="s">
        <v>6</v>
      </c>
    </row>
    <row r="5" spans="1:18" x14ac:dyDescent="0.2">
      <c r="B5">
        <v>1</v>
      </c>
    </row>
    <row r="6" spans="1:18" x14ac:dyDescent="0.2">
      <c r="B6" s="2" t="s">
        <v>22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user01</cp:lastModifiedBy>
  <cp:lastPrinted>2010-10-15T07:31:03Z</cp:lastPrinted>
  <dcterms:created xsi:type="dcterms:W3CDTF">2002-09-22T07:35:02Z</dcterms:created>
  <dcterms:modified xsi:type="dcterms:W3CDTF">2025-05-20T10:31:00Z</dcterms:modified>
</cp:coreProperties>
</file>